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2-7.1 分品种全年粮食作物面积和产量（2024年）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<sst xmlns="http://schemas.openxmlformats.org/spreadsheetml/2006/main" count="108" uniqueCount="58">
  <si>
    <t xml:space="preserve">                                                                                             2-7.1 分品种全年粮食作物面积和产量（2024年）</t>
  </si>
  <si>
    <t>单位：亩、吨</t>
  </si>
  <si>
    <t>县（市、区）名称</t>
  </si>
  <si>
    <t>粮食</t>
  </si>
  <si>
    <t>一、谷物</t>
  </si>
  <si>
    <t>（一）稻谷</t>
  </si>
  <si>
    <t>其中：再生稻</t>
  </si>
  <si>
    <t>1.早稻</t>
  </si>
  <si>
    <t>2.中稻</t>
  </si>
  <si>
    <t>3.晚稻</t>
  </si>
  <si>
    <t>（二）小麦</t>
  </si>
  <si>
    <t>1.冬小麦</t>
  </si>
  <si>
    <t>2.春小麦</t>
  </si>
  <si>
    <t>（三）玉米</t>
  </si>
  <si>
    <t>（四）其它谷物</t>
  </si>
  <si>
    <t>1、谷  子</t>
  </si>
  <si>
    <t>2、高 粱</t>
  </si>
  <si>
    <t xml:space="preserve">            3、大  麦</t>
  </si>
  <si>
    <t>4、燕  麦</t>
  </si>
  <si>
    <t>5、荞  麦</t>
  </si>
  <si>
    <t>6、其他</t>
  </si>
  <si>
    <t>二、豆类</t>
  </si>
  <si>
    <t>其中：大豆</t>
  </si>
  <si>
    <t>绿豆</t>
  </si>
  <si>
    <t>红小豆</t>
  </si>
  <si>
    <t>其他豆类</t>
  </si>
  <si>
    <t xml:space="preserve"> 三、薯类（折粮）</t>
  </si>
  <si>
    <t>（一）马铃薯（折粮）</t>
  </si>
  <si>
    <t>（二）甘薯（折粮）</t>
  </si>
  <si>
    <t>面积</t>
  </si>
  <si>
    <t>产量</t>
  </si>
  <si>
    <t>南安反馈数合计</t>
  </si>
  <si>
    <t>溪美街道</t>
  </si>
  <si>
    <t>柳城街道</t>
  </si>
  <si>
    <t>美林街道</t>
  </si>
  <si>
    <t>省新镇</t>
  </si>
  <si>
    <t>仑苍镇</t>
  </si>
  <si>
    <t>东田镇</t>
  </si>
  <si>
    <t>英都镇</t>
  </si>
  <si>
    <t>翔云镇</t>
  </si>
  <si>
    <t>金淘镇</t>
  </si>
  <si>
    <t>诗山镇</t>
  </si>
  <si>
    <t>蓬华镇</t>
  </si>
  <si>
    <t>码头镇</t>
  </si>
  <si>
    <t>九都镇</t>
  </si>
  <si>
    <t>乐峰镇</t>
  </si>
  <si>
    <t>罗东镇</t>
  </si>
  <si>
    <t>梅山镇</t>
  </si>
  <si>
    <t>洪濑镇</t>
  </si>
  <si>
    <t>洪梅镇</t>
  </si>
  <si>
    <t>康美镇</t>
  </si>
  <si>
    <t>丰州镇</t>
  </si>
  <si>
    <t>霞美镇</t>
  </si>
  <si>
    <t>官桥镇</t>
  </si>
  <si>
    <t>水头镇</t>
  </si>
  <si>
    <t>石井镇</t>
  </si>
  <si>
    <t>眉山乡</t>
  </si>
  <si>
    <t>向阳乡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</si>
</sst>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9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0"/>
      <color indexed="10"/>
      <name val="宋体"/>
      <charset val="134"/>
    </font>
    <font>
      <sz val="12"/>
      <color indexed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Arial"/>
      <charset val="134"/>
    </font>
    <font>
      <sz val="1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7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11" applyNumberFormat="0" applyAlignment="0" applyProtection="0">
      <alignment vertical="center"/>
    </xf>
    <xf numFmtId="0" fontId="21" fillId="5" borderId="12" applyNumberFormat="0" applyAlignment="0" applyProtection="0">
      <alignment vertical="center"/>
    </xf>
    <xf numFmtId="0" fontId="22" fillId="5" borderId="11" applyNumberFormat="0" applyAlignment="0" applyProtection="0">
      <alignment vertical="center"/>
    </xf>
    <xf numFmtId="0" fontId="23" fillId="6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3" fillId="0" borderId="0">
      <alignment vertical="center"/>
    </xf>
    <xf numFmtId="0" fontId="1" fillId="0" borderId="0"/>
    <xf numFmtId="0" fontId="1" fillId="0" borderId="0"/>
    <xf numFmtId="0" fontId="7" fillId="0" borderId="0">
      <alignment vertical="center"/>
    </xf>
    <xf numFmtId="0" fontId="7" fillId="0" borderId="0">
      <alignment vertical="center"/>
    </xf>
    <xf numFmtId="0" fontId="3" fillId="0" borderId="0"/>
    <xf numFmtId="0" fontId="10" fillId="0" borderId="0">
      <alignment vertical="center"/>
    </xf>
    <xf numFmtId="0" fontId="1" fillId="0" borderId="0"/>
    <xf numFmtId="0" fontId="3" fillId="0" borderId="0"/>
    <xf numFmtId="0" fontId="1" fillId="0" borderId="0"/>
    <xf numFmtId="0" fontId="10" fillId="0" borderId="0"/>
    <xf numFmtId="0" fontId="3" fillId="0" borderId="0"/>
    <xf numFmtId="0" fontId="31" fillId="0" borderId="0"/>
    <xf numFmtId="0" fontId="0" fillId="0" borderId="0"/>
    <xf numFmtId="0" fontId="0" fillId="0" borderId="0"/>
    <xf numFmtId="0" fontId="3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</cellStyleXfs>
  <cellXfs count="26">
    <xf numFmtId="0" fontId="0" fillId="0" borderId="0" xfId="0"/>
    <xf numFmtId="0" fontId="1" fillId="0" borderId="0" xfId="50"/>
    <xf numFmtId="0" fontId="2" fillId="0" borderId="0" xfId="49" applyFont="1" applyBorder="1" applyAlignment="1">
      <alignment vertical="center"/>
    </xf>
    <xf numFmtId="0" fontId="3" fillId="0" borderId="1" xfId="49" applyBorder="1" applyAlignment="1">
      <alignment vertical="center"/>
    </xf>
    <xf numFmtId="0" fontId="4" fillId="0" borderId="1" xfId="49" applyFont="1" applyBorder="1" applyAlignment="1">
      <alignment vertical="center"/>
    </xf>
    <xf numFmtId="0" fontId="5" fillId="0" borderId="1" xfId="49" applyFont="1" applyBorder="1" applyAlignment="1">
      <alignment vertical="center"/>
    </xf>
    <xf numFmtId="0" fontId="6" fillId="2" borderId="2" xfId="66" applyFont="1" applyFill="1" applyBorder="1" applyAlignment="1">
      <alignment horizontal="center" vertical="center" wrapText="1"/>
    </xf>
    <xf numFmtId="0" fontId="6" fillId="2" borderId="3" xfId="66" applyFont="1" applyFill="1" applyBorder="1" applyAlignment="1">
      <alignment horizontal="center" vertical="center" wrapText="1"/>
    </xf>
    <xf numFmtId="0" fontId="6" fillId="0" borderId="3" xfId="65" applyFont="1" applyBorder="1" applyAlignment="1">
      <alignment horizontal="center" vertical="center"/>
    </xf>
    <xf numFmtId="0" fontId="7" fillId="0" borderId="3" xfId="53" applyFont="1" applyBorder="1" applyAlignment="1">
      <alignment horizontal="center" vertical="center"/>
    </xf>
    <xf numFmtId="0" fontId="6" fillId="2" borderId="4" xfId="66" applyFont="1" applyFill="1" applyBorder="1" applyAlignment="1">
      <alignment horizontal="center" vertical="center" wrapText="1"/>
    </xf>
    <xf numFmtId="0" fontId="6" fillId="0" borderId="5" xfId="65" applyFont="1" applyBorder="1" applyAlignment="1">
      <alignment horizontal="center" vertical="center"/>
    </xf>
    <xf numFmtId="0" fontId="8" fillId="0" borderId="5" xfId="65" applyFont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1" fillId="0" borderId="5" xfId="50" applyFont="1" applyBorder="1" applyAlignment="1">
      <alignment horizontal="right"/>
    </xf>
    <xf numFmtId="0" fontId="1" fillId="0" borderId="5" xfId="50" applyBorder="1"/>
    <xf numFmtId="0" fontId="10" fillId="0" borderId="3" xfId="65" applyBorder="1" applyAlignment="1">
      <alignment horizontal="center" vertical="center"/>
    </xf>
    <xf numFmtId="0" fontId="8" fillId="0" borderId="3" xfId="65" applyFont="1" applyBorder="1" applyAlignment="1">
      <alignment horizontal="center" vertical="center"/>
    </xf>
    <xf numFmtId="0" fontId="1" fillId="0" borderId="1" xfId="50" applyBorder="1" applyAlignment="1">
      <alignment vertical="center"/>
    </xf>
    <xf numFmtId="0" fontId="8" fillId="0" borderId="1" xfId="49" applyFont="1" applyBorder="1" applyAlignment="1">
      <alignment vertical="center"/>
    </xf>
    <xf numFmtId="0" fontId="7" fillId="0" borderId="3" xfId="53" applyBorder="1" applyAlignment="1">
      <alignment horizontal="center" vertical="center"/>
    </xf>
    <xf numFmtId="0" fontId="8" fillId="0" borderId="3" xfId="50" applyFont="1" applyBorder="1" applyAlignment="1" applyProtection="1">
      <alignment horizontal="center"/>
    </xf>
    <xf numFmtId="0" fontId="11" fillId="0" borderId="3" xfId="50" applyFont="1" applyBorder="1" applyAlignment="1" applyProtection="1">
      <alignment horizontal="center"/>
    </xf>
    <xf numFmtId="0" fontId="0" fillId="0" borderId="1" xfId="49" applyFont="1" applyBorder="1" applyAlignment="1">
      <alignment vertical="center"/>
    </xf>
    <xf numFmtId="0" fontId="7" fillId="0" borderId="6" xfId="53" applyBorder="1" applyAlignment="1">
      <alignment horizontal="center" vertical="center"/>
    </xf>
    <xf numFmtId="0" fontId="8" fillId="0" borderId="7" xfId="65" applyFont="1" applyBorder="1" applyAlignment="1">
      <alignment horizontal="center" vertical="center"/>
    </xf>
  </cellXfs>
  <cellStyles count="6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 2" xfId="49"/>
    <cellStyle name="常规 2" xfId="50"/>
    <cellStyle name="常规 2 2" xfId="51"/>
    <cellStyle name="常规 26" xfId="52"/>
    <cellStyle name="常规 26 2" xfId="53"/>
    <cellStyle name="常规 3" xfId="54"/>
    <cellStyle name="常规 4" xfId="55"/>
    <cellStyle name="常规 5" xfId="56"/>
    <cellStyle name="常规 51 2" xfId="57"/>
    <cellStyle name="常规 6" xfId="58"/>
    <cellStyle name="常规 6 2" xfId="59"/>
    <cellStyle name="常规 6 3" xfId="60"/>
    <cellStyle name="常规 7" xfId="61"/>
    <cellStyle name="常规 8" xfId="62"/>
    <cellStyle name="常规 9" xfId="63"/>
    <cellStyle name="常规_2013年春播对比表4.30 2" xfId="64"/>
    <cellStyle name="常规_2014年福建春收数据对比表5.30" xfId="65"/>
    <cellStyle name="常规_Sheet24 2 2" xfId="6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A31"/>
  <sheetViews>
    <sheetView tabSelected="1" zoomScale="110" zoomScaleNormal="110" workbookViewId="0">
      <pane xSplit="1" ySplit="4" topLeftCell="B5" activePane="bottomRight" state="frozen"/>
      <selection/>
      <selection pane="topRight"/>
      <selection pane="bottomLeft"/>
      <selection pane="bottomRight" activeCell="A1" sqref="A1"/>
    </sheetView>
  </sheetViews>
  <sheetFormatPr defaultColWidth="9" defaultRowHeight="10.8"/>
  <cols>
    <col min="1" max="1" width="15.5" style="1" customWidth="1"/>
    <col min="2" max="5" width="9" style="1"/>
    <col min="6" max="6" width="11" style="1" customWidth="1"/>
    <col min="7" max="7" width="9" style="1"/>
    <col min="8" max="8" width="9.25" style="1"/>
    <col min="9" max="16384" width="9" style="1"/>
  </cols>
  <sheetData>
    <row r="1" s="1" customFormat="1" ht="15.6" spans="1:5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</row>
    <row r="2" s="1" customFormat="1" ht="16.35" spans="1:53">
      <c r="A2" s="3"/>
      <c r="B2" s="3"/>
      <c r="C2" s="3"/>
      <c r="D2" s="3"/>
      <c r="E2" s="4"/>
      <c r="F2" s="4"/>
      <c r="G2" s="5"/>
      <c r="H2" s="5"/>
      <c r="I2" s="5"/>
      <c r="J2" s="5"/>
      <c r="K2" s="5"/>
      <c r="L2" s="5"/>
      <c r="M2" s="3"/>
      <c r="N2" s="3"/>
      <c r="O2" s="3"/>
      <c r="P2" s="3"/>
      <c r="Q2" s="18"/>
      <c r="R2" s="18"/>
      <c r="S2" s="3"/>
      <c r="T2" s="19"/>
      <c r="U2" s="19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23"/>
      <c r="AO2" s="23"/>
      <c r="AP2" s="3"/>
      <c r="AQ2" s="3"/>
      <c r="AR2" s="3"/>
      <c r="AS2" s="3"/>
      <c r="AT2" s="3"/>
      <c r="AU2" s="3"/>
      <c r="AV2" s="3"/>
      <c r="AW2" s="3"/>
      <c r="AX2" s="3"/>
      <c r="AY2" s="23"/>
      <c r="AZ2" s="19" t="s">
        <v>1</v>
      </c>
      <c r="BA2" s="18"/>
    </row>
    <row r="3" s="1" customFormat="1" ht="14.4" spans="1:53">
      <c r="A3" s="6" t="s">
        <v>2</v>
      </c>
      <c r="B3" s="7" t="s">
        <v>3</v>
      </c>
      <c r="C3" s="7"/>
      <c r="D3" s="8" t="s">
        <v>4</v>
      </c>
      <c r="E3" s="9"/>
      <c r="F3" s="8" t="s">
        <v>5</v>
      </c>
      <c r="G3" s="9"/>
      <c r="H3" s="9" t="s">
        <v>6</v>
      </c>
      <c r="I3" s="9"/>
      <c r="J3" s="16" t="s">
        <v>7</v>
      </c>
      <c r="K3" s="16"/>
      <c r="L3" s="16" t="s">
        <v>8</v>
      </c>
      <c r="M3" s="16"/>
      <c r="N3" s="16" t="s">
        <v>9</v>
      </c>
      <c r="O3" s="16"/>
      <c r="P3" s="17" t="s">
        <v>10</v>
      </c>
      <c r="Q3" s="20"/>
      <c r="R3" s="16" t="s">
        <v>11</v>
      </c>
      <c r="S3" s="16"/>
      <c r="T3" s="16" t="s">
        <v>12</v>
      </c>
      <c r="U3" s="16"/>
      <c r="V3" s="17" t="s">
        <v>13</v>
      </c>
      <c r="W3" s="20"/>
      <c r="X3" s="21" t="s">
        <v>14</v>
      </c>
      <c r="Y3" s="21"/>
      <c r="Z3" s="22" t="s">
        <v>15</v>
      </c>
      <c r="AA3" s="22"/>
      <c r="AB3" s="21" t="s">
        <v>16</v>
      </c>
      <c r="AC3" s="21"/>
      <c r="AD3" s="22" t="s">
        <v>17</v>
      </c>
      <c r="AE3" s="22"/>
      <c r="AF3" s="22" t="s">
        <v>18</v>
      </c>
      <c r="AG3" s="22"/>
      <c r="AH3" s="22" t="s">
        <v>19</v>
      </c>
      <c r="AI3" s="22"/>
      <c r="AJ3" s="22" t="s">
        <v>20</v>
      </c>
      <c r="AK3" s="22"/>
      <c r="AL3" s="17" t="s">
        <v>21</v>
      </c>
      <c r="AM3" s="17"/>
      <c r="AN3" s="17" t="s">
        <v>22</v>
      </c>
      <c r="AO3" s="20"/>
      <c r="AP3" s="17" t="s">
        <v>23</v>
      </c>
      <c r="AQ3" s="17"/>
      <c r="AR3" s="17" t="s">
        <v>24</v>
      </c>
      <c r="AS3" s="17"/>
      <c r="AT3" s="17" t="s">
        <v>25</v>
      </c>
      <c r="AU3" s="17"/>
      <c r="AV3" s="17" t="s">
        <v>26</v>
      </c>
      <c r="AW3" s="17"/>
      <c r="AX3" s="17" t="s">
        <v>27</v>
      </c>
      <c r="AY3" s="17"/>
      <c r="AZ3" s="17" t="s">
        <v>28</v>
      </c>
      <c r="BA3" s="24"/>
    </row>
    <row r="4" s="1" customFormat="1" ht="12" spans="1:53">
      <c r="A4" s="10"/>
      <c r="B4" s="11" t="s">
        <v>29</v>
      </c>
      <c r="C4" s="11" t="s">
        <v>30</v>
      </c>
      <c r="D4" s="11" t="s">
        <v>29</v>
      </c>
      <c r="E4" s="11" t="s">
        <v>30</v>
      </c>
      <c r="F4" s="11" t="s">
        <v>29</v>
      </c>
      <c r="G4" s="11" t="s">
        <v>30</v>
      </c>
      <c r="H4" s="12" t="s">
        <v>29</v>
      </c>
      <c r="I4" s="12" t="s">
        <v>30</v>
      </c>
      <c r="J4" s="12" t="s">
        <v>29</v>
      </c>
      <c r="K4" s="12" t="s">
        <v>30</v>
      </c>
      <c r="L4" s="12" t="s">
        <v>29</v>
      </c>
      <c r="M4" s="12" t="s">
        <v>30</v>
      </c>
      <c r="N4" s="12" t="s">
        <v>29</v>
      </c>
      <c r="O4" s="12" t="s">
        <v>30</v>
      </c>
      <c r="P4" s="12" t="s">
        <v>29</v>
      </c>
      <c r="Q4" s="12" t="s">
        <v>30</v>
      </c>
      <c r="R4" s="12" t="s">
        <v>29</v>
      </c>
      <c r="S4" s="12" t="s">
        <v>30</v>
      </c>
      <c r="T4" s="12" t="s">
        <v>29</v>
      </c>
      <c r="U4" s="12" t="s">
        <v>30</v>
      </c>
      <c r="V4" s="12" t="s">
        <v>29</v>
      </c>
      <c r="W4" s="12" t="s">
        <v>30</v>
      </c>
      <c r="X4" s="12" t="s">
        <v>29</v>
      </c>
      <c r="Y4" s="12" t="s">
        <v>30</v>
      </c>
      <c r="Z4" s="12" t="s">
        <v>29</v>
      </c>
      <c r="AA4" s="12" t="s">
        <v>30</v>
      </c>
      <c r="AB4" s="12" t="s">
        <v>29</v>
      </c>
      <c r="AC4" s="12" t="s">
        <v>30</v>
      </c>
      <c r="AD4" s="12" t="s">
        <v>29</v>
      </c>
      <c r="AE4" s="12" t="s">
        <v>30</v>
      </c>
      <c r="AF4" s="12" t="s">
        <v>29</v>
      </c>
      <c r="AG4" s="12" t="s">
        <v>30</v>
      </c>
      <c r="AH4" s="12" t="s">
        <v>29</v>
      </c>
      <c r="AI4" s="12" t="s">
        <v>30</v>
      </c>
      <c r="AJ4" s="12" t="s">
        <v>29</v>
      </c>
      <c r="AK4" s="12" t="s">
        <v>30</v>
      </c>
      <c r="AL4" s="12" t="s">
        <v>29</v>
      </c>
      <c r="AM4" s="12" t="s">
        <v>30</v>
      </c>
      <c r="AN4" s="12" t="s">
        <v>29</v>
      </c>
      <c r="AO4" s="12" t="s">
        <v>30</v>
      </c>
      <c r="AP4" s="12" t="s">
        <v>29</v>
      </c>
      <c r="AQ4" s="12" t="s">
        <v>30</v>
      </c>
      <c r="AR4" s="12" t="s">
        <v>29</v>
      </c>
      <c r="AS4" s="12" t="s">
        <v>30</v>
      </c>
      <c r="AT4" s="12" t="s">
        <v>29</v>
      </c>
      <c r="AU4" s="12" t="s">
        <v>30</v>
      </c>
      <c r="AV4" s="12" t="s">
        <v>29</v>
      </c>
      <c r="AW4" s="12" t="s">
        <v>30</v>
      </c>
      <c r="AX4" s="12" t="s">
        <v>29</v>
      </c>
      <c r="AY4" s="12" t="s">
        <v>30</v>
      </c>
      <c r="AZ4" s="12" t="s">
        <v>29</v>
      </c>
      <c r="BA4" s="25" t="s">
        <v>30</v>
      </c>
    </row>
    <row r="5" s="1" customFormat="1" ht="12" spans="1:53">
      <c r="A5" s="13" t="s">
        <v>31</v>
      </c>
      <c r="B5" s="14">
        <f t="shared" ref="B5:BA5" si="0">SUM(B6:B31)</f>
        <v>387656.2</v>
      </c>
      <c r="C5" s="14">
        <f t="shared" si="0"/>
        <v>154173.62</v>
      </c>
      <c r="D5" s="14">
        <f t="shared" si="0"/>
        <v>331674.3</v>
      </c>
      <c r="E5" s="14">
        <f t="shared" si="0"/>
        <v>133868</v>
      </c>
      <c r="F5" s="14">
        <f t="shared" si="0"/>
        <v>330242</v>
      </c>
      <c r="G5" s="14">
        <f t="shared" si="0"/>
        <v>133356.6</v>
      </c>
      <c r="H5" s="14">
        <f t="shared" si="0"/>
        <v>0</v>
      </c>
      <c r="I5" s="14">
        <f t="shared" si="0"/>
        <v>0</v>
      </c>
      <c r="J5" s="14">
        <f t="shared" si="0"/>
        <v>148731</v>
      </c>
      <c r="K5" s="14">
        <f t="shared" si="0"/>
        <v>60041</v>
      </c>
      <c r="L5" s="14">
        <f t="shared" si="0"/>
        <v>2519</v>
      </c>
      <c r="M5" s="14">
        <f t="shared" si="0"/>
        <v>1020.6</v>
      </c>
      <c r="N5" s="14">
        <f t="shared" si="0"/>
        <v>178992</v>
      </c>
      <c r="O5" s="14">
        <f t="shared" si="0"/>
        <v>72295</v>
      </c>
      <c r="P5" s="14">
        <f t="shared" si="0"/>
        <v>0</v>
      </c>
      <c r="Q5" s="14">
        <f t="shared" si="0"/>
        <v>0</v>
      </c>
      <c r="R5" s="14">
        <f t="shared" si="0"/>
        <v>0</v>
      </c>
      <c r="S5" s="14">
        <f t="shared" si="0"/>
        <v>0</v>
      </c>
      <c r="T5" s="14">
        <f t="shared" si="0"/>
        <v>0</v>
      </c>
      <c r="U5" s="14">
        <f t="shared" si="0"/>
        <v>0</v>
      </c>
      <c r="V5" s="14">
        <f t="shared" si="0"/>
        <v>1432.3</v>
      </c>
      <c r="W5" s="14">
        <f t="shared" si="0"/>
        <v>511.4</v>
      </c>
      <c r="X5" s="14">
        <f t="shared" si="0"/>
        <v>0</v>
      </c>
      <c r="Y5" s="14">
        <f t="shared" si="0"/>
        <v>0</v>
      </c>
      <c r="Z5" s="14">
        <f t="shared" si="0"/>
        <v>0</v>
      </c>
      <c r="AA5" s="14">
        <f t="shared" si="0"/>
        <v>0</v>
      </c>
      <c r="AB5" s="14">
        <f t="shared" si="0"/>
        <v>0</v>
      </c>
      <c r="AC5" s="14">
        <f t="shared" si="0"/>
        <v>0</v>
      </c>
      <c r="AD5" s="14">
        <f t="shared" si="0"/>
        <v>0</v>
      </c>
      <c r="AE5" s="14">
        <f t="shared" si="0"/>
        <v>0</v>
      </c>
      <c r="AF5" s="14">
        <f t="shared" si="0"/>
        <v>0</v>
      </c>
      <c r="AG5" s="14">
        <f t="shared" si="0"/>
        <v>0</v>
      </c>
      <c r="AH5" s="14">
        <f t="shared" si="0"/>
        <v>0</v>
      </c>
      <c r="AI5" s="14">
        <f t="shared" si="0"/>
        <v>0</v>
      </c>
      <c r="AJ5" s="14">
        <f t="shared" si="0"/>
        <v>0</v>
      </c>
      <c r="AK5" s="14">
        <f t="shared" si="0"/>
        <v>0</v>
      </c>
      <c r="AL5" s="14">
        <f t="shared" si="0"/>
        <v>2267.9</v>
      </c>
      <c r="AM5" s="14">
        <f t="shared" si="0"/>
        <v>427</v>
      </c>
      <c r="AN5" s="14">
        <f t="shared" si="0"/>
        <v>2018.3</v>
      </c>
      <c r="AO5" s="14">
        <f t="shared" si="0"/>
        <v>381.14</v>
      </c>
      <c r="AP5" s="14">
        <f t="shared" si="0"/>
        <v>69.6</v>
      </c>
      <c r="AQ5" s="14">
        <f t="shared" si="0"/>
        <v>11.46</v>
      </c>
      <c r="AR5" s="14">
        <f t="shared" si="0"/>
        <v>0</v>
      </c>
      <c r="AS5" s="14">
        <f t="shared" si="0"/>
        <v>0</v>
      </c>
      <c r="AT5" s="14">
        <f t="shared" si="0"/>
        <v>180</v>
      </c>
      <c r="AU5" s="14">
        <f t="shared" si="0"/>
        <v>34.4</v>
      </c>
      <c r="AV5" s="14">
        <f t="shared" si="0"/>
        <v>53714</v>
      </c>
      <c r="AW5" s="14">
        <f t="shared" si="0"/>
        <v>19878.62</v>
      </c>
      <c r="AX5" s="14">
        <f t="shared" si="0"/>
        <v>9629</v>
      </c>
      <c r="AY5" s="14">
        <f t="shared" si="0"/>
        <v>2638.02</v>
      </c>
      <c r="AZ5" s="14">
        <f t="shared" si="0"/>
        <v>44085</v>
      </c>
      <c r="BA5" s="14">
        <f t="shared" si="0"/>
        <v>17240.6</v>
      </c>
    </row>
    <row r="6" s="1" customFormat="1" spans="1:53">
      <c r="A6" s="15" t="s">
        <v>32</v>
      </c>
      <c r="B6" s="15">
        <f t="shared" ref="B6:B31" si="1">D6+AL6+AV6</f>
        <v>13463</v>
      </c>
      <c r="C6" s="15">
        <f t="shared" ref="C6:C31" si="2">E6+AM6+AW6</f>
        <v>5289.2</v>
      </c>
      <c r="D6" s="15">
        <f t="shared" ref="D6:D31" si="3">F6+V6</f>
        <v>11238</v>
      </c>
      <c r="E6" s="15">
        <f t="shared" ref="E6:E31" si="4">G6+W6</f>
        <v>4458.3</v>
      </c>
      <c r="F6" s="15">
        <f t="shared" ref="F6:F31" si="5">J6+L6+N6</f>
        <v>11237</v>
      </c>
      <c r="G6" s="15">
        <f t="shared" ref="G6:G31" si="6">K6+M6+O6</f>
        <v>4458</v>
      </c>
      <c r="H6" s="15"/>
      <c r="I6" s="15"/>
      <c r="J6" s="15">
        <v>5182</v>
      </c>
      <c r="K6" s="15">
        <v>2050</v>
      </c>
      <c r="L6" s="15"/>
      <c r="M6" s="15"/>
      <c r="N6" s="15">
        <v>6055</v>
      </c>
      <c r="O6" s="15">
        <v>2408</v>
      </c>
      <c r="P6" s="15"/>
      <c r="Q6" s="15"/>
      <c r="R6" s="15"/>
      <c r="S6" s="15"/>
      <c r="T6" s="15"/>
      <c r="U6" s="15"/>
      <c r="V6" s="15">
        <v>1</v>
      </c>
      <c r="W6" s="15">
        <v>0.3</v>
      </c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>
        <f t="shared" ref="AL6:AL31" si="7">AN6+AP6+AT6</f>
        <v>32</v>
      </c>
      <c r="AM6" s="15">
        <f t="shared" ref="AM6:AM31" si="8">AO6+AQ6+AU6</f>
        <v>6.9</v>
      </c>
      <c r="AN6" s="15">
        <v>32</v>
      </c>
      <c r="AO6" s="15">
        <v>6.9</v>
      </c>
      <c r="AP6" s="15"/>
      <c r="AQ6" s="15"/>
      <c r="AR6" s="15"/>
      <c r="AS6" s="15"/>
      <c r="AT6" s="15"/>
      <c r="AU6" s="15"/>
      <c r="AV6" s="15">
        <f t="shared" ref="AV6:AV31" si="9">AX6+AZ6</f>
        <v>2193</v>
      </c>
      <c r="AW6" s="15">
        <f t="shared" ref="AW6:AW31" si="10">AY6+BA6</f>
        <v>824</v>
      </c>
      <c r="AX6" s="15">
        <v>422</v>
      </c>
      <c r="AY6" s="15">
        <v>100</v>
      </c>
      <c r="AZ6" s="15">
        <v>1771</v>
      </c>
      <c r="BA6" s="15">
        <v>724</v>
      </c>
    </row>
    <row r="7" s="1" customFormat="1" spans="1:53">
      <c r="A7" s="15" t="s">
        <v>33</v>
      </c>
      <c r="B7" s="15">
        <f t="shared" si="1"/>
        <v>14964</v>
      </c>
      <c r="C7" s="15">
        <f t="shared" si="2"/>
        <v>5878.13</v>
      </c>
      <c r="D7" s="15">
        <f t="shared" si="3"/>
        <v>12794</v>
      </c>
      <c r="E7" s="15">
        <f t="shared" si="4"/>
        <v>5074.76</v>
      </c>
      <c r="F7" s="15">
        <f t="shared" si="5"/>
        <v>12775</v>
      </c>
      <c r="G7" s="15">
        <f t="shared" si="6"/>
        <v>5069</v>
      </c>
      <c r="H7" s="15"/>
      <c r="I7" s="15"/>
      <c r="J7" s="15">
        <v>5775</v>
      </c>
      <c r="K7" s="15">
        <v>2257</v>
      </c>
      <c r="L7" s="15"/>
      <c r="M7" s="15"/>
      <c r="N7" s="15">
        <v>7000</v>
      </c>
      <c r="O7" s="15">
        <v>2812</v>
      </c>
      <c r="P7" s="15"/>
      <c r="Q7" s="15"/>
      <c r="R7" s="15"/>
      <c r="S7" s="15"/>
      <c r="T7" s="15"/>
      <c r="U7" s="15"/>
      <c r="V7" s="15">
        <v>19</v>
      </c>
      <c r="W7" s="15">
        <v>5.76</v>
      </c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>
        <f t="shared" si="7"/>
        <v>30</v>
      </c>
      <c r="AM7" s="15">
        <f t="shared" si="8"/>
        <v>5.77</v>
      </c>
      <c r="AN7" s="15">
        <v>30</v>
      </c>
      <c r="AO7" s="15">
        <v>5.77</v>
      </c>
      <c r="AP7" s="15"/>
      <c r="AQ7" s="15"/>
      <c r="AR7" s="15"/>
      <c r="AS7" s="15"/>
      <c r="AT7" s="15"/>
      <c r="AU7" s="15"/>
      <c r="AV7" s="15">
        <f t="shared" si="9"/>
        <v>2140</v>
      </c>
      <c r="AW7" s="15">
        <f t="shared" si="10"/>
        <v>797.6</v>
      </c>
      <c r="AX7" s="15">
        <v>280</v>
      </c>
      <c r="AY7" s="15">
        <v>75</v>
      </c>
      <c r="AZ7" s="15">
        <v>1860</v>
      </c>
      <c r="BA7" s="15">
        <v>722.6</v>
      </c>
    </row>
    <row r="8" s="1" customFormat="1" spans="1:53">
      <c r="A8" s="15" t="s">
        <v>34</v>
      </c>
      <c r="B8" s="15">
        <f t="shared" si="1"/>
        <v>15432</v>
      </c>
      <c r="C8" s="15">
        <f t="shared" si="2"/>
        <v>6153.16</v>
      </c>
      <c r="D8" s="15">
        <f t="shared" si="3"/>
        <v>13224</v>
      </c>
      <c r="E8" s="15">
        <f t="shared" si="4"/>
        <v>5449.1</v>
      </c>
      <c r="F8" s="15">
        <f t="shared" si="5"/>
        <v>13197</v>
      </c>
      <c r="G8" s="15">
        <f t="shared" si="6"/>
        <v>5441</v>
      </c>
      <c r="H8" s="15"/>
      <c r="I8" s="15"/>
      <c r="J8" s="15">
        <v>5811</v>
      </c>
      <c r="K8" s="15">
        <v>2503</v>
      </c>
      <c r="L8" s="15"/>
      <c r="M8" s="15"/>
      <c r="N8" s="15">
        <v>7386</v>
      </c>
      <c r="O8" s="15">
        <v>2938</v>
      </c>
      <c r="P8" s="15"/>
      <c r="Q8" s="15"/>
      <c r="R8" s="15"/>
      <c r="S8" s="15"/>
      <c r="T8" s="15"/>
      <c r="U8" s="15"/>
      <c r="V8" s="15">
        <v>27</v>
      </c>
      <c r="W8" s="15">
        <v>8.1</v>
      </c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>
        <f t="shared" si="7"/>
        <v>53</v>
      </c>
      <c r="AM8" s="15">
        <f t="shared" si="8"/>
        <v>9.36</v>
      </c>
      <c r="AN8" s="15">
        <v>53</v>
      </c>
      <c r="AO8" s="15">
        <v>9.36</v>
      </c>
      <c r="AP8" s="15"/>
      <c r="AQ8" s="15"/>
      <c r="AR8" s="15"/>
      <c r="AS8" s="15"/>
      <c r="AT8" s="15"/>
      <c r="AU8" s="15"/>
      <c r="AV8" s="15">
        <f t="shared" si="9"/>
        <v>2155</v>
      </c>
      <c r="AW8" s="15">
        <f t="shared" si="10"/>
        <v>694.7</v>
      </c>
      <c r="AX8" s="15">
        <v>307</v>
      </c>
      <c r="AY8" s="15">
        <v>124.4</v>
      </c>
      <c r="AZ8" s="15">
        <v>1848</v>
      </c>
      <c r="BA8" s="15">
        <v>570.3</v>
      </c>
    </row>
    <row r="9" s="1" customFormat="1" spans="1:53">
      <c r="A9" s="15" t="s">
        <v>35</v>
      </c>
      <c r="B9" s="15">
        <f t="shared" si="1"/>
        <v>14678</v>
      </c>
      <c r="C9" s="15">
        <f t="shared" si="2"/>
        <v>5917.02</v>
      </c>
      <c r="D9" s="15">
        <f t="shared" si="3"/>
        <v>12665</v>
      </c>
      <c r="E9" s="15">
        <f t="shared" si="4"/>
        <v>5156.43</v>
      </c>
      <c r="F9" s="15">
        <f t="shared" si="5"/>
        <v>12637</v>
      </c>
      <c r="G9" s="15">
        <f t="shared" si="6"/>
        <v>5151</v>
      </c>
      <c r="H9" s="15"/>
      <c r="I9" s="15"/>
      <c r="J9" s="15">
        <v>6232</v>
      </c>
      <c r="K9" s="15">
        <v>2507</v>
      </c>
      <c r="L9" s="15"/>
      <c r="M9" s="15"/>
      <c r="N9" s="15">
        <v>6405</v>
      </c>
      <c r="O9" s="15">
        <v>2644</v>
      </c>
      <c r="P9" s="15"/>
      <c r="Q9" s="15"/>
      <c r="R9" s="15"/>
      <c r="S9" s="15"/>
      <c r="T9" s="15"/>
      <c r="U9" s="15"/>
      <c r="V9" s="15">
        <v>28</v>
      </c>
      <c r="W9" s="15">
        <v>5.43</v>
      </c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>
        <f t="shared" si="7"/>
        <v>11</v>
      </c>
      <c r="AM9" s="15">
        <f t="shared" si="8"/>
        <v>2.07</v>
      </c>
      <c r="AN9" s="15">
        <v>11</v>
      </c>
      <c r="AO9" s="15">
        <v>2.07</v>
      </c>
      <c r="AP9" s="15"/>
      <c r="AQ9" s="15"/>
      <c r="AR9" s="15"/>
      <c r="AS9" s="15"/>
      <c r="AT9" s="15"/>
      <c r="AU9" s="15"/>
      <c r="AV9" s="15">
        <f t="shared" si="9"/>
        <v>2002</v>
      </c>
      <c r="AW9" s="15">
        <f t="shared" si="10"/>
        <v>758.52</v>
      </c>
      <c r="AX9" s="15">
        <v>247</v>
      </c>
      <c r="AY9" s="15">
        <v>68.72</v>
      </c>
      <c r="AZ9" s="15">
        <v>1755</v>
      </c>
      <c r="BA9" s="15">
        <v>689.8</v>
      </c>
    </row>
    <row r="10" s="1" customFormat="1" spans="1:53">
      <c r="A10" s="15" t="s">
        <v>36</v>
      </c>
      <c r="B10" s="15">
        <f t="shared" si="1"/>
        <v>6537</v>
      </c>
      <c r="C10" s="15">
        <f t="shared" si="2"/>
        <v>2553.6</v>
      </c>
      <c r="D10" s="15">
        <f t="shared" si="3"/>
        <v>5370</v>
      </c>
      <c r="E10" s="15">
        <f t="shared" si="4"/>
        <v>2126.7</v>
      </c>
      <c r="F10" s="15">
        <f t="shared" si="5"/>
        <v>5339</v>
      </c>
      <c r="G10" s="15">
        <f t="shared" si="6"/>
        <v>2116</v>
      </c>
      <c r="H10" s="15"/>
      <c r="I10" s="15"/>
      <c r="J10" s="15">
        <v>2921</v>
      </c>
      <c r="K10" s="15">
        <v>1163</v>
      </c>
      <c r="L10" s="15"/>
      <c r="M10" s="15"/>
      <c r="N10" s="15">
        <v>2418</v>
      </c>
      <c r="O10" s="15">
        <v>953</v>
      </c>
      <c r="P10" s="15"/>
      <c r="Q10" s="15"/>
      <c r="R10" s="15"/>
      <c r="S10" s="15"/>
      <c r="T10" s="15"/>
      <c r="U10" s="15"/>
      <c r="V10" s="15">
        <v>31</v>
      </c>
      <c r="W10" s="15">
        <v>10.7</v>
      </c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>
        <f t="shared" si="7"/>
        <v>28</v>
      </c>
      <c r="AM10" s="15">
        <f t="shared" si="8"/>
        <v>4.9</v>
      </c>
      <c r="AN10" s="15">
        <v>28</v>
      </c>
      <c r="AO10" s="15">
        <v>4.9</v>
      </c>
      <c r="AP10" s="15"/>
      <c r="AQ10" s="15"/>
      <c r="AR10" s="15"/>
      <c r="AS10" s="15"/>
      <c r="AT10" s="15"/>
      <c r="AU10" s="15"/>
      <c r="AV10" s="15">
        <f t="shared" si="9"/>
        <v>1139</v>
      </c>
      <c r="AW10" s="15">
        <f t="shared" si="10"/>
        <v>422</v>
      </c>
      <c r="AX10" s="15">
        <v>162</v>
      </c>
      <c r="AY10" s="15">
        <v>55</v>
      </c>
      <c r="AZ10" s="15">
        <v>977</v>
      </c>
      <c r="BA10" s="15">
        <v>367</v>
      </c>
    </row>
    <row r="11" s="1" customFormat="1" spans="1:53">
      <c r="A11" s="15" t="s">
        <v>37</v>
      </c>
      <c r="B11" s="15">
        <f t="shared" si="1"/>
        <v>21528.8</v>
      </c>
      <c r="C11" s="15">
        <f t="shared" si="2"/>
        <v>8625.52</v>
      </c>
      <c r="D11" s="15">
        <f t="shared" si="3"/>
        <v>20063.2</v>
      </c>
      <c r="E11" s="15">
        <f t="shared" si="4"/>
        <v>8130.77</v>
      </c>
      <c r="F11" s="15">
        <f t="shared" si="5"/>
        <v>19859</v>
      </c>
      <c r="G11" s="15">
        <f t="shared" si="6"/>
        <v>8056</v>
      </c>
      <c r="H11" s="15"/>
      <c r="I11" s="15"/>
      <c r="J11" s="15">
        <v>7564</v>
      </c>
      <c r="K11" s="15">
        <v>3051</v>
      </c>
      <c r="L11" s="15"/>
      <c r="M11" s="15"/>
      <c r="N11" s="15">
        <v>12295</v>
      </c>
      <c r="O11" s="15">
        <v>5005</v>
      </c>
      <c r="P11" s="15"/>
      <c r="Q11" s="15"/>
      <c r="R11" s="15"/>
      <c r="S11" s="15"/>
      <c r="T11" s="15"/>
      <c r="U11" s="15"/>
      <c r="V11" s="15">
        <v>204.2</v>
      </c>
      <c r="W11" s="15">
        <v>74.77</v>
      </c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>
        <f t="shared" si="7"/>
        <v>159.6</v>
      </c>
      <c r="AM11" s="15">
        <f t="shared" si="8"/>
        <v>31.45</v>
      </c>
      <c r="AN11" s="15">
        <v>159.6</v>
      </c>
      <c r="AO11" s="15">
        <v>31.45</v>
      </c>
      <c r="AP11" s="15"/>
      <c r="AQ11" s="15"/>
      <c r="AR11" s="15"/>
      <c r="AS11" s="15"/>
      <c r="AT11" s="15"/>
      <c r="AU11" s="15"/>
      <c r="AV11" s="15">
        <f t="shared" si="9"/>
        <v>1306</v>
      </c>
      <c r="AW11" s="15">
        <f t="shared" si="10"/>
        <v>463.3</v>
      </c>
      <c r="AX11" s="15">
        <v>260</v>
      </c>
      <c r="AY11" s="15">
        <v>62</v>
      </c>
      <c r="AZ11" s="15">
        <v>1046</v>
      </c>
      <c r="BA11" s="15">
        <v>401.3</v>
      </c>
    </row>
    <row r="12" s="1" customFormat="1" spans="1:53">
      <c r="A12" s="15" t="s">
        <v>38</v>
      </c>
      <c r="B12" s="15">
        <f t="shared" si="1"/>
        <v>23702.6</v>
      </c>
      <c r="C12" s="15">
        <f t="shared" si="2"/>
        <v>9429.41</v>
      </c>
      <c r="D12" s="15">
        <f t="shared" si="3"/>
        <v>21066</v>
      </c>
      <c r="E12" s="15">
        <f t="shared" si="4"/>
        <v>8415.11</v>
      </c>
      <c r="F12" s="15">
        <f t="shared" si="5"/>
        <v>20988</v>
      </c>
      <c r="G12" s="15">
        <f t="shared" si="6"/>
        <v>8391</v>
      </c>
      <c r="H12" s="15"/>
      <c r="I12" s="15"/>
      <c r="J12" s="15">
        <v>9449</v>
      </c>
      <c r="K12" s="15">
        <v>3789</v>
      </c>
      <c r="L12" s="15"/>
      <c r="M12" s="15"/>
      <c r="N12" s="15">
        <v>11539</v>
      </c>
      <c r="O12" s="15">
        <v>4602</v>
      </c>
      <c r="P12" s="15"/>
      <c r="Q12" s="15"/>
      <c r="R12" s="15"/>
      <c r="S12" s="15"/>
      <c r="T12" s="15"/>
      <c r="U12" s="15"/>
      <c r="V12" s="15">
        <v>78</v>
      </c>
      <c r="W12" s="15">
        <v>24.11</v>
      </c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>
        <f t="shared" si="7"/>
        <v>201.6</v>
      </c>
      <c r="AM12" s="15">
        <f t="shared" si="8"/>
        <v>37.2</v>
      </c>
      <c r="AN12" s="15">
        <v>201.6</v>
      </c>
      <c r="AO12" s="15">
        <v>37.2</v>
      </c>
      <c r="AP12" s="15"/>
      <c r="AQ12" s="15"/>
      <c r="AR12" s="15"/>
      <c r="AS12" s="15"/>
      <c r="AT12" s="15"/>
      <c r="AU12" s="15"/>
      <c r="AV12" s="15">
        <f t="shared" si="9"/>
        <v>2435</v>
      </c>
      <c r="AW12" s="15">
        <f t="shared" si="10"/>
        <v>977.1</v>
      </c>
      <c r="AX12" s="15">
        <v>442</v>
      </c>
      <c r="AY12" s="15">
        <v>129</v>
      </c>
      <c r="AZ12" s="15">
        <v>1993</v>
      </c>
      <c r="BA12" s="15">
        <v>848.1</v>
      </c>
    </row>
    <row r="13" s="1" customFormat="1" spans="1:53">
      <c r="A13" s="15" t="s">
        <v>39</v>
      </c>
      <c r="B13" s="15">
        <f t="shared" si="1"/>
        <v>15483.6</v>
      </c>
      <c r="C13" s="15">
        <f t="shared" si="2"/>
        <v>6214.58</v>
      </c>
      <c r="D13" s="15">
        <f t="shared" si="3"/>
        <v>11987</v>
      </c>
      <c r="E13" s="15">
        <f t="shared" si="4"/>
        <v>4865.87</v>
      </c>
      <c r="F13" s="15">
        <f t="shared" si="5"/>
        <v>11873</v>
      </c>
      <c r="G13" s="15">
        <f t="shared" si="6"/>
        <v>4825</v>
      </c>
      <c r="H13" s="15"/>
      <c r="I13" s="15"/>
      <c r="J13" s="15">
        <v>5682</v>
      </c>
      <c r="K13" s="15">
        <v>2310</v>
      </c>
      <c r="L13" s="15"/>
      <c r="M13" s="15"/>
      <c r="N13" s="15">
        <v>6191</v>
      </c>
      <c r="O13" s="15">
        <v>2515</v>
      </c>
      <c r="P13" s="15"/>
      <c r="Q13" s="15"/>
      <c r="R13" s="15"/>
      <c r="S13" s="15"/>
      <c r="T13" s="15"/>
      <c r="U13" s="15"/>
      <c r="V13" s="15">
        <v>114</v>
      </c>
      <c r="W13" s="15">
        <v>40.87</v>
      </c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>
        <f t="shared" si="7"/>
        <v>59.6</v>
      </c>
      <c r="AM13" s="15">
        <f t="shared" si="8"/>
        <v>11.71</v>
      </c>
      <c r="AN13" s="15">
        <v>56</v>
      </c>
      <c r="AO13" s="15">
        <v>11.09</v>
      </c>
      <c r="AP13" s="15">
        <v>3.6</v>
      </c>
      <c r="AQ13" s="15">
        <v>0.62</v>
      </c>
      <c r="AR13" s="15"/>
      <c r="AS13" s="15"/>
      <c r="AT13" s="15"/>
      <c r="AU13" s="15"/>
      <c r="AV13" s="15">
        <f t="shared" si="9"/>
        <v>3437</v>
      </c>
      <c r="AW13" s="15">
        <f t="shared" si="10"/>
        <v>1337</v>
      </c>
      <c r="AX13" s="15">
        <v>280</v>
      </c>
      <c r="AY13" s="15">
        <v>84</v>
      </c>
      <c r="AZ13" s="15">
        <v>3157</v>
      </c>
      <c r="BA13" s="15">
        <v>1253</v>
      </c>
    </row>
    <row r="14" s="1" customFormat="1" spans="1:53">
      <c r="A14" s="15" t="s">
        <v>40</v>
      </c>
      <c r="B14" s="15">
        <f t="shared" si="1"/>
        <v>24872</v>
      </c>
      <c r="C14" s="15">
        <f t="shared" si="2"/>
        <v>9542.1</v>
      </c>
      <c r="D14" s="15">
        <f t="shared" si="3"/>
        <v>22854</v>
      </c>
      <c r="E14" s="15">
        <f t="shared" si="4"/>
        <v>8860.6</v>
      </c>
      <c r="F14" s="15">
        <f t="shared" si="5"/>
        <v>22783</v>
      </c>
      <c r="G14" s="15">
        <f t="shared" si="6"/>
        <v>8841</v>
      </c>
      <c r="H14" s="15"/>
      <c r="I14" s="15"/>
      <c r="J14" s="15">
        <v>9447</v>
      </c>
      <c r="K14" s="15">
        <v>3589</v>
      </c>
      <c r="L14" s="15"/>
      <c r="M14" s="15"/>
      <c r="N14" s="15">
        <v>13336</v>
      </c>
      <c r="O14" s="15">
        <v>5252</v>
      </c>
      <c r="P14" s="15"/>
      <c r="Q14" s="15"/>
      <c r="R14" s="15"/>
      <c r="S14" s="15"/>
      <c r="T14" s="15"/>
      <c r="U14" s="15"/>
      <c r="V14" s="15">
        <v>71</v>
      </c>
      <c r="W14" s="15">
        <v>19.6</v>
      </c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>
        <f t="shared" si="7"/>
        <v>134</v>
      </c>
      <c r="AM14" s="15">
        <f t="shared" si="8"/>
        <v>23.5</v>
      </c>
      <c r="AN14" s="15">
        <v>134</v>
      </c>
      <c r="AO14" s="15">
        <v>23.5</v>
      </c>
      <c r="AP14" s="15"/>
      <c r="AQ14" s="15"/>
      <c r="AR14" s="15"/>
      <c r="AS14" s="15"/>
      <c r="AT14" s="15"/>
      <c r="AU14" s="15"/>
      <c r="AV14" s="15">
        <f t="shared" si="9"/>
        <v>1884</v>
      </c>
      <c r="AW14" s="15">
        <f t="shared" si="10"/>
        <v>658</v>
      </c>
      <c r="AX14" s="15">
        <v>458</v>
      </c>
      <c r="AY14" s="15">
        <v>122</v>
      </c>
      <c r="AZ14" s="15">
        <v>1426</v>
      </c>
      <c r="BA14" s="15">
        <v>536</v>
      </c>
    </row>
    <row r="15" s="1" customFormat="1" spans="1:53">
      <c r="A15" s="15" t="s">
        <v>41</v>
      </c>
      <c r="B15" s="15">
        <f t="shared" si="1"/>
        <v>23089</v>
      </c>
      <c r="C15" s="15">
        <f t="shared" si="2"/>
        <v>9565.63</v>
      </c>
      <c r="D15" s="15">
        <f t="shared" si="3"/>
        <v>21406</v>
      </c>
      <c r="E15" s="15">
        <f t="shared" si="4"/>
        <v>8977.7</v>
      </c>
      <c r="F15" s="15">
        <f t="shared" si="5"/>
        <v>21328</v>
      </c>
      <c r="G15" s="15">
        <f t="shared" si="6"/>
        <v>8948</v>
      </c>
      <c r="H15" s="15"/>
      <c r="I15" s="15"/>
      <c r="J15" s="15">
        <v>9070</v>
      </c>
      <c r="K15" s="15">
        <v>3826</v>
      </c>
      <c r="L15" s="15"/>
      <c r="M15" s="15"/>
      <c r="N15" s="15">
        <v>12258</v>
      </c>
      <c r="O15" s="15">
        <v>5122</v>
      </c>
      <c r="P15" s="15"/>
      <c r="Q15" s="15"/>
      <c r="R15" s="15"/>
      <c r="S15" s="15"/>
      <c r="T15" s="15"/>
      <c r="U15" s="15"/>
      <c r="V15" s="15">
        <v>78</v>
      </c>
      <c r="W15" s="15">
        <v>29.7</v>
      </c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>
        <f t="shared" si="7"/>
        <v>116</v>
      </c>
      <c r="AM15" s="15">
        <f t="shared" si="8"/>
        <v>21.93</v>
      </c>
      <c r="AN15" s="15">
        <v>106</v>
      </c>
      <c r="AO15" s="15">
        <v>20.2</v>
      </c>
      <c r="AP15" s="15">
        <v>10</v>
      </c>
      <c r="AQ15" s="15">
        <v>1.73</v>
      </c>
      <c r="AR15" s="15"/>
      <c r="AS15" s="15"/>
      <c r="AT15" s="15"/>
      <c r="AU15" s="15"/>
      <c r="AV15" s="15">
        <f t="shared" si="9"/>
        <v>1567</v>
      </c>
      <c r="AW15" s="15">
        <f t="shared" si="10"/>
        <v>566</v>
      </c>
      <c r="AX15" s="15">
        <v>562</v>
      </c>
      <c r="AY15" s="15">
        <v>156</v>
      </c>
      <c r="AZ15" s="15">
        <v>1005</v>
      </c>
      <c r="BA15" s="15">
        <v>410</v>
      </c>
    </row>
    <row r="16" s="1" customFormat="1" spans="1:53">
      <c r="A16" s="15" t="s">
        <v>42</v>
      </c>
      <c r="B16" s="15">
        <f t="shared" si="1"/>
        <v>14248</v>
      </c>
      <c r="C16" s="15">
        <f t="shared" si="2"/>
        <v>5832</v>
      </c>
      <c r="D16" s="15">
        <f t="shared" si="3"/>
        <v>12953</v>
      </c>
      <c r="E16" s="15">
        <f t="shared" si="4"/>
        <v>5380</v>
      </c>
      <c r="F16" s="15">
        <f t="shared" si="5"/>
        <v>12895</v>
      </c>
      <c r="G16" s="15">
        <f t="shared" si="6"/>
        <v>5353</v>
      </c>
      <c r="H16" s="15"/>
      <c r="I16" s="15"/>
      <c r="J16" s="15">
        <v>5992</v>
      </c>
      <c r="K16" s="15">
        <v>2633</v>
      </c>
      <c r="L16" s="15">
        <v>877</v>
      </c>
      <c r="M16" s="15">
        <v>353</v>
      </c>
      <c r="N16" s="15">
        <v>6026</v>
      </c>
      <c r="O16" s="15">
        <v>2367</v>
      </c>
      <c r="P16" s="15"/>
      <c r="Q16" s="15"/>
      <c r="R16" s="15"/>
      <c r="S16" s="15"/>
      <c r="T16" s="15"/>
      <c r="U16" s="15"/>
      <c r="V16" s="15">
        <v>58</v>
      </c>
      <c r="W16" s="15">
        <v>27</v>
      </c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>
        <f t="shared" si="7"/>
        <v>32</v>
      </c>
      <c r="AM16" s="15">
        <f t="shared" si="8"/>
        <v>6</v>
      </c>
      <c r="AN16" s="15">
        <v>32</v>
      </c>
      <c r="AO16" s="15">
        <v>6</v>
      </c>
      <c r="AP16" s="15">
        <v>0</v>
      </c>
      <c r="AQ16" s="15"/>
      <c r="AR16" s="15"/>
      <c r="AS16" s="15"/>
      <c r="AT16" s="15">
        <v>0</v>
      </c>
      <c r="AU16" s="15"/>
      <c r="AV16" s="15">
        <f t="shared" si="9"/>
        <v>1263</v>
      </c>
      <c r="AW16" s="15">
        <f t="shared" si="10"/>
        <v>446</v>
      </c>
      <c r="AX16" s="15">
        <v>330</v>
      </c>
      <c r="AY16" s="15">
        <v>88</v>
      </c>
      <c r="AZ16" s="15">
        <v>933</v>
      </c>
      <c r="BA16" s="15">
        <v>358</v>
      </c>
    </row>
    <row r="17" s="1" customFormat="1" spans="1:53">
      <c r="A17" s="15" t="s">
        <v>43</v>
      </c>
      <c r="B17" s="15">
        <f t="shared" si="1"/>
        <v>22901</v>
      </c>
      <c r="C17" s="15">
        <f t="shared" si="2"/>
        <v>9227.65</v>
      </c>
      <c r="D17" s="15">
        <f t="shared" si="3"/>
        <v>20357</v>
      </c>
      <c r="E17" s="15">
        <f t="shared" si="4"/>
        <v>8250.18</v>
      </c>
      <c r="F17" s="15">
        <f t="shared" si="5"/>
        <v>20336</v>
      </c>
      <c r="G17" s="15">
        <f t="shared" si="6"/>
        <v>8242</v>
      </c>
      <c r="H17" s="15"/>
      <c r="I17" s="15"/>
      <c r="J17" s="15">
        <v>8994</v>
      </c>
      <c r="K17" s="15">
        <v>3587</v>
      </c>
      <c r="L17" s="15"/>
      <c r="M17" s="15"/>
      <c r="N17" s="15">
        <v>11342</v>
      </c>
      <c r="O17" s="15">
        <v>4655</v>
      </c>
      <c r="P17" s="15"/>
      <c r="Q17" s="15"/>
      <c r="R17" s="15"/>
      <c r="S17" s="15"/>
      <c r="T17" s="15"/>
      <c r="U17" s="15"/>
      <c r="V17" s="15">
        <v>21</v>
      </c>
      <c r="W17" s="15">
        <v>8.18</v>
      </c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>
        <f t="shared" si="7"/>
        <v>231</v>
      </c>
      <c r="AM17" s="15">
        <f t="shared" si="8"/>
        <v>43.47</v>
      </c>
      <c r="AN17" s="15">
        <v>120</v>
      </c>
      <c r="AO17" s="15">
        <v>22.47</v>
      </c>
      <c r="AP17" s="15"/>
      <c r="AQ17" s="15"/>
      <c r="AR17" s="15"/>
      <c r="AS17" s="15"/>
      <c r="AT17" s="15">
        <v>111</v>
      </c>
      <c r="AU17" s="15">
        <v>21</v>
      </c>
      <c r="AV17" s="15">
        <f t="shared" si="9"/>
        <v>2313</v>
      </c>
      <c r="AW17" s="15">
        <f t="shared" si="10"/>
        <v>934</v>
      </c>
      <c r="AX17" s="15">
        <v>187</v>
      </c>
      <c r="AY17" s="15">
        <v>61</v>
      </c>
      <c r="AZ17" s="15">
        <v>2126</v>
      </c>
      <c r="BA17" s="15">
        <v>873</v>
      </c>
    </row>
    <row r="18" s="1" customFormat="1" spans="1:53">
      <c r="A18" s="15" t="s">
        <v>44</v>
      </c>
      <c r="B18" s="15">
        <f t="shared" si="1"/>
        <v>3785</v>
      </c>
      <c r="C18" s="15">
        <f t="shared" si="2"/>
        <v>1506.865</v>
      </c>
      <c r="D18" s="15">
        <f t="shared" si="3"/>
        <v>3134.9</v>
      </c>
      <c r="E18" s="15">
        <f t="shared" si="4"/>
        <v>1265.705</v>
      </c>
      <c r="F18" s="15">
        <f t="shared" si="5"/>
        <v>3117</v>
      </c>
      <c r="G18" s="15">
        <f t="shared" si="6"/>
        <v>1260</v>
      </c>
      <c r="H18" s="15"/>
      <c r="I18" s="15"/>
      <c r="J18" s="15">
        <v>1547</v>
      </c>
      <c r="K18" s="15">
        <v>627</v>
      </c>
      <c r="L18" s="15"/>
      <c r="M18" s="15"/>
      <c r="N18" s="15">
        <v>1570</v>
      </c>
      <c r="O18" s="15">
        <v>633</v>
      </c>
      <c r="P18" s="15"/>
      <c r="Q18" s="15"/>
      <c r="R18" s="15"/>
      <c r="S18" s="15"/>
      <c r="T18" s="15"/>
      <c r="U18" s="15"/>
      <c r="V18" s="15">
        <v>17.9</v>
      </c>
      <c r="W18" s="15">
        <v>5.705</v>
      </c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>
        <f t="shared" si="7"/>
        <v>29.1</v>
      </c>
      <c r="AM18" s="15">
        <f t="shared" si="8"/>
        <v>6.66</v>
      </c>
      <c r="AN18" s="15">
        <v>29.1</v>
      </c>
      <c r="AO18" s="15">
        <v>6.66</v>
      </c>
      <c r="AP18" s="15"/>
      <c r="AQ18" s="15"/>
      <c r="AR18" s="15"/>
      <c r="AS18" s="15"/>
      <c r="AT18" s="15"/>
      <c r="AU18" s="15"/>
      <c r="AV18" s="15">
        <f t="shared" si="9"/>
        <v>621</v>
      </c>
      <c r="AW18" s="15">
        <f t="shared" si="10"/>
        <v>234.5</v>
      </c>
      <c r="AX18" s="15">
        <v>124</v>
      </c>
      <c r="AY18" s="15">
        <v>43</v>
      </c>
      <c r="AZ18" s="15">
        <v>497</v>
      </c>
      <c r="BA18" s="15">
        <v>191.5</v>
      </c>
    </row>
    <row r="19" s="1" customFormat="1" spans="1:53">
      <c r="A19" s="15" t="s">
        <v>45</v>
      </c>
      <c r="B19" s="15">
        <f t="shared" si="1"/>
        <v>11407</v>
      </c>
      <c r="C19" s="15">
        <f t="shared" si="2"/>
        <v>4976.16</v>
      </c>
      <c r="D19" s="15">
        <f t="shared" si="3"/>
        <v>10241</v>
      </c>
      <c r="E19" s="15">
        <f t="shared" si="4"/>
        <v>4591.06</v>
      </c>
      <c r="F19" s="15">
        <f t="shared" si="5"/>
        <v>10226</v>
      </c>
      <c r="G19" s="15">
        <f t="shared" si="6"/>
        <v>4587</v>
      </c>
      <c r="H19" s="15"/>
      <c r="I19" s="15"/>
      <c r="J19" s="15">
        <v>5464</v>
      </c>
      <c r="K19" s="15">
        <v>2270</v>
      </c>
      <c r="L19" s="15"/>
      <c r="M19" s="15"/>
      <c r="N19" s="15">
        <v>4762</v>
      </c>
      <c r="O19" s="15">
        <v>2317</v>
      </c>
      <c r="P19" s="15"/>
      <c r="Q19" s="15"/>
      <c r="R19" s="15"/>
      <c r="S19" s="15"/>
      <c r="T19" s="15"/>
      <c r="U19" s="15"/>
      <c r="V19" s="15">
        <v>15</v>
      </c>
      <c r="W19" s="15">
        <v>4.06</v>
      </c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>
        <f t="shared" si="7"/>
        <v>19</v>
      </c>
      <c r="AM19" s="15">
        <f t="shared" si="8"/>
        <v>3.5</v>
      </c>
      <c r="AN19" s="15">
        <v>17</v>
      </c>
      <c r="AO19" s="15">
        <v>3.12</v>
      </c>
      <c r="AP19" s="15">
        <v>2</v>
      </c>
      <c r="AQ19" s="15">
        <v>0.38</v>
      </c>
      <c r="AR19" s="15"/>
      <c r="AS19" s="15"/>
      <c r="AT19" s="15"/>
      <c r="AU19" s="15"/>
      <c r="AV19" s="15">
        <f t="shared" si="9"/>
        <v>1147</v>
      </c>
      <c r="AW19" s="15">
        <f t="shared" si="10"/>
        <v>381.6</v>
      </c>
      <c r="AX19" s="15">
        <v>439</v>
      </c>
      <c r="AY19" s="15">
        <v>113.6</v>
      </c>
      <c r="AZ19" s="15">
        <v>708</v>
      </c>
      <c r="BA19" s="15">
        <v>268</v>
      </c>
    </row>
    <row r="20" s="1" customFormat="1" spans="1:53">
      <c r="A20" s="15" t="s">
        <v>46</v>
      </c>
      <c r="B20" s="15">
        <f t="shared" si="1"/>
        <v>16992</v>
      </c>
      <c r="C20" s="15">
        <f t="shared" si="2"/>
        <v>6976.2</v>
      </c>
      <c r="D20" s="15">
        <f t="shared" si="3"/>
        <v>15223</v>
      </c>
      <c r="E20" s="15">
        <f t="shared" si="4"/>
        <v>6293</v>
      </c>
      <c r="F20" s="15">
        <f t="shared" si="5"/>
        <v>15223</v>
      </c>
      <c r="G20" s="15">
        <f t="shared" si="6"/>
        <v>6293</v>
      </c>
      <c r="H20" s="15"/>
      <c r="I20" s="15"/>
      <c r="J20" s="15">
        <v>6856</v>
      </c>
      <c r="K20" s="15">
        <v>2787</v>
      </c>
      <c r="L20" s="15"/>
      <c r="M20" s="15"/>
      <c r="N20" s="15">
        <v>8367</v>
      </c>
      <c r="O20" s="15">
        <v>3506</v>
      </c>
      <c r="P20" s="15"/>
      <c r="Q20" s="15"/>
      <c r="R20" s="15"/>
      <c r="S20" s="15"/>
      <c r="T20" s="15"/>
      <c r="U20" s="15"/>
      <c r="V20" s="15">
        <v>0</v>
      </c>
      <c r="W20" s="15">
        <v>0</v>
      </c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>
        <f t="shared" si="7"/>
        <v>118</v>
      </c>
      <c r="AM20" s="15">
        <f t="shared" si="8"/>
        <v>29.2</v>
      </c>
      <c r="AN20" s="15">
        <v>118</v>
      </c>
      <c r="AO20" s="15">
        <v>29.2</v>
      </c>
      <c r="AP20" s="15"/>
      <c r="AQ20" s="15"/>
      <c r="AR20" s="15"/>
      <c r="AS20" s="15"/>
      <c r="AT20" s="15"/>
      <c r="AU20" s="15"/>
      <c r="AV20" s="15">
        <f t="shared" si="9"/>
        <v>1651</v>
      </c>
      <c r="AW20" s="15">
        <f t="shared" si="10"/>
        <v>654</v>
      </c>
      <c r="AX20" s="15">
        <v>0</v>
      </c>
      <c r="AY20" s="15"/>
      <c r="AZ20" s="15">
        <v>1651</v>
      </c>
      <c r="BA20" s="15">
        <v>654</v>
      </c>
    </row>
    <row r="21" s="1" customFormat="1" spans="1:53">
      <c r="A21" s="15" t="s">
        <v>47</v>
      </c>
      <c r="B21" s="15">
        <f t="shared" si="1"/>
        <v>19400</v>
      </c>
      <c r="C21" s="15">
        <f t="shared" si="2"/>
        <v>7734.41</v>
      </c>
      <c r="D21" s="15">
        <f t="shared" si="3"/>
        <v>16942</v>
      </c>
      <c r="E21" s="15">
        <f t="shared" si="4"/>
        <v>6891.1</v>
      </c>
      <c r="F21" s="15">
        <f t="shared" si="5"/>
        <v>16858</v>
      </c>
      <c r="G21" s="15">
        <f t="shared" si="6"/>
        <v>6857</v>
      </c>
      <c r="H21" s="15"/>
      <c r="I21" s="15"/>
      <c r="J21" s="15">
        <v>9494</v>
      </c>
      <c r="K21" s="15">
        <v>3831</v>
      </c>
      <c r="L21" s="15"/>
      <c r="M21" s="15"/>
      <c r="N21" s="15">
        <v>7364</v>
      </c>
      <c r="O21" s="15">
        <v>3026</v>
      </c>
      <c r="P21" s="15"/>
      <c r="Q21" s="15"/>
      <c r="R21" s="15"/>
      <c r="S21" s="15"/>
      <c r="T21" s="15"/>
      <c r="U21" s="15"/>
      <c r="V21" s="15">
        <v>84</v>
      </c>
      <c r="W21" s="15">
        <v>34.1</v>
      </c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>
        <f t="shared" si="7"/>
        <v>60</v>
      </c>
      <c r="AM21" s="15">
        <f t="shared" si="8"/>
        <v>11.71</v>
      </c>
      <c r="AN21" s="15">
        <v>60</v>
      </c>
      <c r="AO21" s="15">
        <v>11.71</v>
      </c>
      <c r="AP21" s="15"/>
      <c r="AQ21" s="15"/>
      <c r="AR21" s="15"/>
      <c r="AS21" s="15"/>
      <c r="AT21" s="15"/>
      <c r="AU21" s="15"/>
      <c r="AV21" s="15">
        <f t="shared" si="9"/>
        <v>2398</v>
      </c>
      <c r="AW21" s="15">
        <f t="shared" si="10"/>
        <v>831.6</v>
      </c>
      <c r="AX21" s="15">
        <v>723</v>
      </c>
      <c r="AY21" s="15">
        <v>192.8</v>
      </c>
      <c r="AZ21" s="15">
        <v>1675</v>
      </c>
      <c r="BA21" s="15">
        <v>638.8</v>
      </c>
    </row>
    <row r="22" s="1" customFormat="1" spans="1:53">
      <c r="A22" s="15" t="s">
        <v>48</v>
      </c>
      <c r="B22" s="15">
        <f t="shared" si="1"/>
        <v>20405</v>
      </c>
      <c r="C22" s="15">
        <f t="shared" si="2"/>
        <v>7647.3</v>
      </c>
      <c r="D22" s="15">
        <f t="shared" si="3"/>
        <v>16819</v>
      </c>
      <c r="E22" s="15">
        <f t="shared" si="4"/>
        <v>6343.3</v>
      </c>
      <c r="F22" s="15">
        <f t="shared" si="5"/>
        <v>16788</v>
      </c>
      <c r="G22" s="15">
        <f t="shared" si="6"/>
        <v>6334</v>
      </c>
      <c r="H22" s="15"/>
      <c r="I22" s="15"/>
      <c r="J22" s="15">
        <v>7862</v>
      </c>
      <c r="K22" s="15">
        <v>3160</v>
      </c>
      <c r="L22" s="15"/>
      <c r="M22" s="15"/>
      <c r="N22" s="15">
        <v>8926</v>
      </c>
      <c r="O22" s="15">
        <v>3174</v>
      </c>
      <c r="P22" s="15"/>
      <c r="Q22" s="15"/>
      <c r="R22" s="15"/>
      <c r="S22" s="15"/>
      <c r="T22" s="15"/>
      <c r="U22" s="15"/>
      <c r="V22" s="15">
        <v>31</v>
      </c>
      <c r="W22" s="15">
        <v>9.3</v>
      </c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>
        <f t="shared" si="7"/>
        <v>32</v>
      </c>
      <c r="AM22" s="15">
        <f t="shared" si="8"/>
        <v>5</v>
      </c>
      <c r="AN22" s="15">
        <v>32</v>
      </c>
      <c r="AO22" s="15">
        <v>5</v>
      </c>
      <c r="AP22" s="15"/>
      <c r="AQ22" s="15"/>
      <c r="AR22" s="15"/>
      <c r="AS22" s="15"/>
      <c r="AT22" s="15"/>
      <c r="AU22" s="15"/>
      <c r="AV22" s="15">
        <f t="shared" si="9"/>
        <v>3554</v>
      </c>
      <c r="AW22" s="15">
        <f t="shared" si="10"/>
        <v>1299</v>
      </c>
      <c r="AX22" s="15">
        <v>798</v>
      </c>
      <c r="AY22" s="15">
        <v>204</v>
      </c>
      <c r="AZ22" s="15">
        <v>2756</v>
      </c>
      <c r="BA22" s="15">
        <v>1095</v>
      </c>
    </row>
    <row r="23" s="1" customFormat="1" spans="1:53">
      <c r="A23" s="15" t="s">
        <v>49</v>
      </c>
      <c r="B23" s="15">
        <f t="shared" si="1"/>
        <v>13455</v>
      </c>
      <c r="C23" s="15">
        <f t="shared" si="2"/>
        <v>5519.1</v>
      </c>
      <c r="D23" s="15">
        <f t="shared" si="3"/>
        <v>11047</v>
      </c>
      <c r="E23" s="15">
        <f t="shared" si="4"/>
        <v>4587.5</v>
      </c>
      <c r="F23" s="15">
        <f t="shared" si="5"/>
        <v>10906</v>
      </c>
      <c r="G23" s="15">
        <f t="shared" si="6"/>
        <v>4541</v>
      </c>
      <c r="H23" s="15"/>
      <c r="I23" s="15"/>
      <c r="J23" s="15">
        <v>4772</v>
      </c>
      <c r="K23" s="15">
        <v>1955</v>
      </c>
      <c r="L23" s="15"/>
      <c r="M23" s="15"/>
      <c r="N23" s="15">
        <v>6134</v>
      </c>
      <c r="O23" s="15">
        <v>2586</v>
      </c>
      <c r="P23" s="15"/>
      <c r="Q23" s="15"/>
      <c r="R23" s="15"/>
      <c r="S23" s="15"/>
      <c r="T23" s="15"/>
      <c r="U23" s="15"/>
      <c r="V23" s="15">
        <v>141</v>
      </c>
      <c r="W23" s="15">
        <v>46.5</v>
      </c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>
        <f t="shared" si="7"/>
        <v>105</v>
      </c>
      <c r="AM23" s="15">
        <f t="shared" si="8"/>
        <v>19.8</v>
      </c>
      <c r="AN23" s="15">
        <v>69</v>
      </c>
      <c r="AO23" s="15">
        <v>13.1</v>
      </c>
      <c r="AP23" s="15">
        <v>36</v>
      </c>
      <c r="AQ23" s="15">
        <v>6.7</v>
      </c>
      <c r="AR23" s="15"/>
      <c r="AS23" s="15"/>
      <c r="AT23" s="15">
        <v>0</v>
      </c>
      <c r="AU23" s="15">
        <v>0</v>
      </c>
      <c r="AV23" s="15">
        <f t="shared" si="9"/>
        <v>2303</v>
      </c>
      <c r="AW23" s="15">
        <f t="shared" si="10"/>
        <v>911.8</v>
      </c>
      <c r="AX23" s="15">
        <v>698</v>
      </c>
      <c r="AY23" s="15">
        <v>230</v>
      </c>
      <c r="AZ23" s="15">
        <v>1605</v>
      </c>
      <c r="BA23" s="15">
        <v>681.8</v>
      </c>
    </row>
    <row r="24" s="1" customFormat="1" spans="1:53">
      <c r="A24" s="15" t="s">
        <v>50</v>
      </c>
      <c r="B24" s="15">
        <f t="shared" si="1"/>
        <v>15425</v>
      </c>
      <c r="C24" s="15">
        <f t="shared" si="2"/>
        <v>6173</v>
      </c>
      <c r="D24" s="15">
        <f t="shared" si="3"/>
        <v>10418</v>
      </c>
      <c r="E24" s="15">
        <f t="shared" si="4"/>
        <v>4283.6</v>
      </c>
      <c r="F24" s="15">
        <f t="shared" si="5"/>
        <v>10352</v>
      </c>
      <c r="G24" s="15">
        <f t="shared" si="6"/>
        <v>4258</v>
      </c>
      <c r="H24" s="15"/>
      <c r="I24" s="15"/>
      <c r="J24" s="15">
        <v>4187</v>
      </c>
      <c r="K24" s="15">
        <v>1671</v>
      </c>
      <c r="L24" s="15"/>
      <c r="M24" s="15"/>
      <c r="N24" s="15">
        <v>6165</v>
      </c>
      <c r="O24" s="15">
        <v>2587</v>
      </c>
      <c r="P24" s="15"/>
      <c r="Q24" s="15"/>
      <c r="R24" s="15"/>
      <c r="S24" s="15"/>
      <c r="T24" s="15"/>
      <c r="U24" s="15"/>
      <c r="V24" s="15">
        <v>66</v>
      </c>
      <c r="W24" s="15">
        <v>25.6</v>
      </c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>
        <f t="shared" si="7"/>
        <v>152</v>
      </c>
      <c r="AM24" s="15">
        <f t="shared" si="8"/>
        <v>28.4</v>
      </c>
      <c r="AN24" s="15">
        <v>152</v>
      </c>
      <c r="AO24" s="15">
        <v>28.4</v>
      </c>
      <c r="AP24" s="15">
        <v>0</v>
      </c>
      <c r="AQ24" s="15">
        <v>0</v>
      </c>
      <c r="AR24" s="15"/>
      <c r="AS24" s="15"/>
      <c r="AT24" s="15">
        <v>0</v>
      </c>
      <c r="AU24" s="15">
        <v>0</v>
      </c>
      <c r="AV24" s="15">
        <f t="shared" si="9"/>
        <v>4855</v>
      </c>
      <c r="AW24" s="15">
        <f t="shared" si="10"/>
        <v>1861</v>
      </c>
      <c r="AX24" s="15">
        <v>776</v>
      </c>
      <c r="AY24" s="15">
        <v>199</v>
      </c>
      <c r="AZ24" s="15">
        <v>4079</v>
      </c>
      <c r="BA24" s="15">
        <v>1662</v>
      </c>
    </row>
    <row r="25" s="1" customFormat="1" spans="1:53">
      <c r="A25" s="15" t="s">
        <v>51</v>
      </c>
      <c r="B25" s="15">
        <f t="shared" si="1"/>
        <v>11768.5</v>
      </c>
      <c r="C25" s="15">
        <f t="shared" si="2"/>
        <v>4347.95</v>
      </c>
      <c r="D25" s="15">
        <f t="shared" si="3"/>
        <v>10376.5</v>
      </c>
      <c r="E25" s="15">
        <f t="shared" si="4"/>
        <v>3956.26</v>
      </c>
      <c r="F25" s="15">
        <f t="shared" si="5"/>
        <v>10361</v>
      </c>
      <c r="G25" s="15">
        <f t="shared" si="6"/>
        <v>3951</v>
      </c>
      <c r="H25" s="15"/>
      <c r="I25" s="15"/>
      <c r="J25" s="15">
        <v>4464</v>
      </c>
      <c r="K25" s="15">
        <v>1754</v>
      </c>
      <c r="L25" s="15"/>
      <c r="M25" s="15"/>
      <c r="N25" s="15">
        <v>5897</v>
      </c>
      <c r="O25" s="15">
        <v>2197</v>
      </c>
      <c r="P25" s="15"/>
      <c r="Q25" s="15"/>
      <c r="R25" s="15"/>
      <c r="S25" s="15"/>
      <c r="T25" s="15"/>
      <c r="U25" s="15"/>
      <c r="V25" s="15">
        <v>15.5</v>
      </c>
      <c r="W25" s="15">
        <v>5.26</v>
      </c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>
        <f t="shared" si="7"/>
        <v>99</v>
      </c>
      <c r="AM25" s="15">
        <f t="shared" si="8"/>
        <v>17.69</v>
      </c>
      <c r="AN25" s="15">
        <v>12</v>
      </c>
      <c r="AO25" s="15">
        <v>2.26</v>
      </c>
      <c r="AP25" s="15">
        <v>18</v>
      </c>
      <c r="AQ25" s="15">
        <v>2.03</v>
      </c>
      <c r="AR25" s="15"/>
      <c r="AS25" s="15"/>
      <c r="AT25" s="15">
        <v>69</v>
      </c>
      <c r="AU25" s="15">
        <v>13.4</v>
      </c>
      <c r="AV25" s="15">
        <f t="shared" si="9"/>
        <v>1293</v>
      </c>
      <c r="AW25" s="15">
        <f t="shared" si="10"/>
        <v>374</v>
      </c>
      <c r="AX25" s="15">
        <v>0</v>
      </c>
      <c r="AY25" s="15"/>
      <c r="AZ25" s="15">
        <v>1293</v>
      </c>
      <c r="BA25" s="15">
        <v>374</v>
      </c>
    </row>
    <row r="26" s="1" customFormat="1" spans="1:53">
      <c r="A26" s="15" t="s">
        <v>52</v>
      </c>
      <c r="B26" s="15">
        <f t="shared" si="1"/>
        <v>9674</v>
      </c>
      <c r="C26" s="15">
        <f t="shared" si="2"/>
        <v>3908.3</v>
      </c>
      <c r="D26" s="15">
        <f t="shared" si="3"/>
        <v>7482</v>
      </c>
      <c r="E26" s="15">
        <f t="shared" si="4"/>
        <v>3014.5</v>
      </c>
      <c r="F26" s="15">
        <f t="shared" si="5"/>
        <v>7465</v>
      </c>
      <c r="G26" s="15">
        <f t="shared" si="6"/>
        <v>3009</v>
      </c>
      <c r="H26" s="15"/>
      <c r="I26" s="15"/>
      <c r="J26" s="15">
        <v>4170</v>
      </c>
      <c r="K26" s="15">
        <v>1674</v>
      </c>
      <c r="L26" s="15"/>
      <c r="M26" s="15"/>
      <c r="N26" s="15">
        <v>3295</v>
      </c>
      <c r="O26" s="15">
        <v>1335</v>
      </c>
      <c r="P26" s="15"/>
      <c r="Q26" s="15"/>
      <c r="R26" s="15"/>
      <c r="S26" s="15"/>
      <c r="T26" s="15"/>
      <c r="U26" s="15"/>
      <c r="V26" s="15">
        <v>17</v>
      </c>
      <c r="W26" s="15">
        <v>5.5</v>
      </c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>
        <f t="shared" si="7"/>
        <v>0</v>
      </c>
      <c r="AM26" s="15">
        <f t="shared" si="8"/>
        <v>0</v>
      </c>
      <c r="AN26" s="15">
        <v>0</v>
      </c>
      <c r="AO26" s="15">
        <v>0</v>
      </c>
      <c r="AP26" s="15"/>
      <c r="AQ26" s="15"/>
      <c r="AR26" s="15"/>
      <c r="AS26" s="15"/>
      <c r="AT26" s="15"/>
      <c r="AU26" s="15"/>
      <c r="AV26" s="15">
        <f t="shared" si="9"/>
        <v>2192</v>
      </c>
      <c r="AW26" s="15">
        <f t="shared" si="10"/>
        <v>893.8</v>
      </c>
      <c r="AX26" s="15">
        <v>73</v>
      </c>
      <c r="AY26" s="15">
        <v>22.5</v>
      </c>
      <c r="AZ26" s="15">
        <v>2119</v>
      </c>
      <c r="BA26" s="15">
        <v>871.3</v>
      </c>
    </row>
    <row r="27" s="1" customFormat="1" spans="1:53">
      <c r="A27" s="15" t="s">
        <v>53</v>
      </c>
      <c r="B27" s="15">
        <f t="shared" si="1"/>
        <v>19637</v>
      </c>
      <c r="C27" s="15">
        <f t="shared" si="2"/>
        <v>7630.4</v>
      </c>
      <c r="D27" s="15">
        <f t="shared" si="3"/>
        <v>16819</v>
      </c>
      <c r="E27" s="15">
        <f t="shared" si="4"/>
        <v>6655</v>
      </c>
      <c r="F27" s="15">
        <f t="shared" si="5"/>
        <v>16725</v>
      </c>
      <c r="G27" s="15">
        <f t="shared" si="6"/>
        <v>6622</v>
      </c>
      <c r="H27" s="15"/>
      <c r="I27" s="15"/>
      <c r="J27" s="15">
        <v>5977</v>
      </c>
      <c r="K27" s="15">
        <v>2360</v>
      </c>
      <c r="L27" s="15"/>
      <c r="M27" s="15"/>
      <c r="N27" s="15">
        <v>10748</v>
      </c>
      <c r="O27" s="15">
        <v>4262</v>
      </c>
      <c r="P27" s="15"/>
      <c r="Q27" s="15"/>
      <c r="R27" s="15"/>
      <c r="S27" s="15"/>
      <c r="T27" s="15"/>
      <c r="U27" s="15"/>
      <c r="V27" s="15">
        <v>94</v>
      </c>
      <c r="W27" s="15">
        <v>33</v>
      </c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>
        <f t="shared" si="7"/>
        <v>133</v>
      </c>
      <c r="AM27" s="15">
        <f t="shared" si="8"/>
        <v>23.4</v>
      </c>
      <c r="AN27" s="15">
        <v>133</v>
      </c>
      <c r="AO27" s="15">
        <v>23.4</v>
      </c>
      <c r="AP27" s="15"/>
      <c r="AQ27" s="15"/>
      <c r="AR27" s="15"/>
      <c r="AS27" s="15"/>
      <c r="AT27" s="15"/>
      <c r="AU27" s="15"/>
      <c r="AV27" s="15">
        <f t="shared" si="9"/>
        <v>2685</v>
      </c>
      <c r="AW27" s="15">
        <f t="shared" si="10"/>
        <v>952</v>
      </c>
      <c r="AX27" s="15">
        <v>840</v>
      </c>
      <c r="AY27" s="15">
        <v>197</v>
      </c>
      <c r="AZ27" s="15">
        <v>1845</v>
      </c>
      <c r="BA27" s="15">
        <v>755</v>
      </c>
    </row>
    <row r="28" s="1" customFormat="1" spans="1:53">
      <c r="A28" s="15" t="s">
        <v>54</v>
      </c>
      <c r="B28" s="15">
        <f t="shared" si="1"/>
        <v>15709</v>
      </c>
      <c r="C28" s="15">
        <f t="shared" si="2"/>
        <v>6057</v>
      </c>
      <c r="D28" s="15">
        <f t="shared" si="3"/>
        <v>12184</v>
      </c>
      <c r="E28" s="15">
        <f t="shared" si="4"/>
        <v>4846</v>
      </c>
      <c r="F28" s="15">
        <f t="shared" si="5"/>
        <v>12184</v>
      </c>
      <c r="G28" s="15">
        <f t="shared" si="6"/>
        <v>4846</v>
      </c>
      <c r="H28" s="15"/>
      <c r="I28" s="15"/>
      <c r="J28" s="15">
        <v>6056</v>
      </c>
      <c r="K28" s="15">
        <v>2391</v>
      </c>
      <c r="L28" s="15"/>
      <c r="M28" s="15"/>
      <c r="N28" s="15">
        <v>6128</v>
      </c>
      <c r="O28" s="15">
        <v>2455</v>
      </c>
      <c r="P28" s="15"/>
      <c r="Q28" s="15"/>
      <c r="R28" s="15"/>
      <c r="S28" s="15"/>
      <c r="T28" s="15"/>
      <c r="U28" s="15"/>
      <c r="V28" s="15">
        <v>0</v>
      </c>
      <c r="W28" s="15">
        <v>0</v>
      </c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>
        <f t="shared" si="7"/>
        <v>147</v>
      </c>
      <c r="AM28" s="15">
        <f t="shared" si="8"/>
        <v>28</v>
      </c>
      <c r="AN28" s="15">
        <v>147</v>
      </c>
      <c r="AO28" s="15">
        <v>28</v>
      </c>
      <c r="AP28" s="15"/>
      <c r="AQ28" s="15"/>
      <c r="AR28" s="15"/>
      <c r="AS28" s="15"/>
      <c r="AT28" s="15"/>
      <c r="AU28" s="15"/>
      <c r="AV28" s="15">
        <f t="shared" si="9"/>
        <v>3378</v>
      </c>
      <c r="AW28" s="15">
        <f t="shared" si="10"/>
        <v>1183</v>
      </c>
      <c r="AX28" s="15">
        <v>902</v>
      </c>
      <c r="AY28" s="15">
        <v>230</v>
      </c>
      <c r="AZ28" s="15">
        <v>2476</v>
      </c>
      <c r="BA28" s="15">
        <v>953</v>
      </c>
    </row>
    <row r="29" s="1" customFormat="1" spans="1:53">
      <c r="A29" s="15" t="s">
        <v>55</v>
      </c>
      <c r="B29" s="15">
        <f t="shared" si="1"/>
        <v>1718.8</v>
      </c>
      <c r="C29" s="15">
        <f t="shared" si="2"/>
        <v>643.09</v>
      </c>
      <c r="D29" s="15">
        <f t="shared" si="3"/>
        <v>286.8</v>
      </c>
      <c r="E29" s="15">
        <f t="shared" si="4"/>
        <v>100.19</v>
      </c>
      <c r="F29" s="15">
        <f t="shared" si="5"/>
        <v>246</v>
      </c>
      <c r="G29" s="15">
        <f t="shared" si="6"/>
        <v>90</v>
      </c>
      <c r="H29" s="15"/>
      <c r="I29" s="15"/>
      <c r="J29" s="15">
        <v>121</v>
      </c>
      <c r="K29" s="15">
        <v>51</v>
      </c>
      <c r="L29" s="15"/>
      <c r="M29" s="15"/>
      <c r="N29" s="15">
        <v>125</v>
      </c>
      <c r="O29" s="15">
        <v>39</v>
      </c>
      <c r="P29" s="15"/>
      <c r="Q29" s="15"/>
      <c r="R29" s="15"/>
      <c r="S29" s="15"/>
      <c r="T29" s="15"/>
      <c r="U29" s="15"/>
      <c r="V29" s="15">
        <v>40.8</v>
      </c>
      <c r="W29" s="15">
        <v>10.19</v>
      </c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>
        <f t="shared" si="7"/>
        <v>6</v>
      </c>
      <c r="AM29" s="15">
        <f t="shared" si="8"/>
        <v>0.9</v>
      </c>
      <c r="AN29" s="15">
        <v>6</v>
      </c>
      <c r="AO29" s="15">
        <v>0.9</v>
      </c>
      <c r="AP29" s="15">
        <v>0</v>
      </c>
      <c r="AQ29" s="15">
        <v>0</v>
      </c>
      <c r="AR29" s="15"/>
      <c r="AS29" s="15"/>
      <c r="AT29" s="15">
        <v>0</v>
      </c>
      <c r="AU29" s="15">
        <v>0</v>
      </c>
      <c r="AV29" s="15">
        <f t="shared" si="9"/>
        <v>1426</v>
      </c>
      <c r="AW29" s="15">
        <f t="shared" si="10"/>
        <v>542</v>
      </c>
      <c r="AX29" s="15">
        <v>70</v>
      </c>
      <c r="AY29" s="15">
        <v>19</v>
      </c>
      <c r="AZ29" s="15">
        <v>1356</v>
      </c>
      <c r="BA29" s="15">
        <v>523</v>
      </c>
    </row>
    <row r="30" s="1" customFormat="1" spans="1:53">
      <c r="A30" s="15" t="s">
        <v>56</v>
      </c>
      <c r="B30" s="15">
        <f t="shared" si="1"/>
        <v>13778</v>
      </c>
      <c r="C30" s="15">
        <f t="shared" si="2"/>
        <v>5426.3</v>
      </c>
      <c r="D30" s="15">
        <f t="shared" si="3"/>
        <v>12205</v>
      </c>
      <c r="E30" s="15">
        <f t="shared" si="4"/>
        <v>4861.7</v>
      </c>
      <c r="F30" s="15">
        <f t="shared" si="5"/>
        <v>12188</v>
      </c>
      <c r="G30" s="15">
        <f t="shared" si="6"/>
        <v>4855</v>
      </c>
      <c r="H30" s="15"/>
      <c r="I30" s="15"/>
      <c r="J30" s="15">
        <v>4928</v>
      </c>
      <c r="K30" s="15">
        <v>1950</v>
      </c>
      <c r="L30" s="15"/>
      <c r="M30" s="15"/>
      <c r="N30" s="15">
        <v>7260</v>
      </c>
      <c r="O30" s="15">
        <v>2905</v>
      </c>
      <c r="P30" s="15"/>
      <c r="Q30" s="15"/>
      <c r="R30" s="15"/>
      <c r="S30" s="15"/>
      <c r="T30" s="15"/>
      <c r="U30" s="15"/>
      <c r="V30" s="15">
        <v>17</v>
      </c>
      <c r="W30" s="15">
        <v>6.7</v>
      </c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>
        <f t="shared" si="7"/>
        <v>125</v>
      </c>
      <c r="AM30" s="15">
        <f t="shared" si="8"/>
        <v>23.9</v>
      </c>
      <c r="AN30" s="15">
        <v>125</v>
      </c>
      <c r="AO30" s="15">
        <v>23.9</v>
      </c>
      <c r="AP30" s="15"/>
      <c r="AQ30" s="15"/>
      <c r="AR30" s="15"/>
      <c r="AS30" s="15"/>
      <c r="AT30" s="15"/>
      <c r="AU30" s="15"/>
      <c r="AV30" s="15">
        <f t="shared" si="9"/>
        <v>1448</v>
      </c>
      <c r="AW30" s="15">
        <f t="shared" si="10"/>
        <v>540.7</v>
      </c>
      <c r="AX30" s="15">
        <v>142</v>
      </c>
      <c r="AY30" s="15">
        <v>35.7</v>
      </c>
      <c r="AZ30" s="15">
        <v>1306</v>
      </c>
      <c r="BA30" s="15">
        <v>505</v>
      </c>
    </row>
    <row r="31" s="1" customFormat="1" spans="1:53">
      <c r="A31" s="15" t="s">
        <v>57</v>
      </c>
      <c r="B31" s="15">
        <f t="shared" si="1"/>
        <v>3602.9</v>
      </c>
      <c r="C31" s="15">
        <f t="shared" si="2"/>
        <v>1399.545</v>
      </c>
      <c r="D31" s="15">
        <f t="shared" si="3"/>
        <v>2518.9</v>
      </c>
      <c r="E31" s="15">
        <f t="shared" si="4"/>
        <v>1033.565</v>
      </c>
      <c r="F31" s="15">
        <f t="shared" si="5"/>
        <v>2356</v>
      </c>
      <c r="G31" s="15">
        <f t="shared" si="6"/>
        <v>962.6</v>
      </c>
      <c r="H31" s="15"/>
      <c r="I31" s="15"/>
      <c r="J31" s="15">
        <v>714</v>
      </c>
      <c r="K31" s="15">
        <v>295</v>
      </c>
      <c r="L31" s="15">
        <v>1642</v>
      </c>
      <c r="M31" s="15">
        <v>667.6</v>
      </c>
      <c r="N31" s="15">
        <v>0</v>
      </c>
      <c r="O31" s="15">
        <v>0</v>
      </c>
      <c r="P31" s="15"/>
      <c r="Q31" s="15"/>
      <c r="R31" s="15"/>
      <c r="S31" s="15"/>
      <c r="T31" s="15"/>
      <c r="U31" s="15"/>
      <c r="V31" s="15">
        <v>162.9</v>
      </c>
      <c r="W31" s="15">
        <v>70.965</v>
      </c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>
        <f t="shared" si="7"/>
        <v>155</v>
      </c>
      <c r="AM31" s="15">
        <f t="shared" si="8"/>
        <v>24.58</v>
      </c>
      <c r="AN31" s="15">
        <v>155</v>
      </c>
      <c r="AO31" s="15">
        <v>24.58</v>
      </c>
      <c r="AP31" s="15">
        <v>0</v>
      </c>
      <c r="AQ31" s="15"/>
      <c r="AR31" s="15"/>
      <c r="AS31" s="15"/>
      <c r="AT31" s="15">
        <v>0</v>
      </c>
      <c r="AU31" s="15"/>
      <c r="AV31" s="15">
        <f t="shared" si="9"/>
        <v>929</v>
      </c>
      <c r="AW31" s="15">
        <f t="shared" si="10"/>
        <v>341.4</v>
      </c>
      <c r="AX31" s="15">
        <v>107</v>
      </c>
      <c r="AY31" s="15">
        <v>26.3</v>
      </c>
      <c r="AZ31" s="15">
        <v>822</v>
      </c>
      <c r="BA31" s="15">
        <v>315.1</v>
      </c>
    </row>
  </sheetData>
  <mergeCells count="27"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AB3:AC3"/>
    <mergeCell ref="AD3:AE3"/>
    <mergeCell ref="AF3:AG3"/>
    <mergeCell ref="AH3:AI3"/>
    <mergeCell ref="AJ3:AK3"/>
    <mergeCell ref="AL3:AM3"/>
    <mergeCell ref="AN3:AO3"/>
    <mergeCell ref="AP3:AQ3"/>
    <mergeCell ref="AR3:AS3"/>
    <mergeCell ref="AT3:AU3"/>
    <mergeCell ref="AV3:AW3"/>
    <mergeCell ref="AX3:AY3"/>
    <mergeCell ref="AZ3:BA3"/>
    <mergeCell ref="A3:A4"/>
  </mergeCells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2-7.1 分品种全年粮食作物面积和产量（2024年）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WPS_1601815920</cp:lastModifiedBy>
  <dcterms:created xsi:type="dcterms:W3CDTF">2006-09-18T00:00:00Z</dcterms:created>
  <cp:lastPrinted>2023-12-13T17:06:00Z</cp:lastPrinted>
  <dcterms:modified xsi:type="dcterms:W3CDTF">2025-11-18T02:03:59Z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8C9FFEB1CC8A909A4F3676675661A557_42</vt:lpwstr>
  </property>
</Properties>
</file>